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115" windowHeight="7560"/>
  </bookViews>
  <sheets>
    <sheet name="D7" sheetId="9" r:id="rId1"/>
    <sheet name="LT" sheetId="12" r:id="rId2"/>
    <sheet name="HT" sheetId="13" r:id="rId3"/>
  </sheets>
  <externalReferences>
    <externalReference r:id="rId4"/>
    <externalReference r:id="rId5"/>
  </externalReferences>
  <definedNames>
    <definedName name="_xlnm.Print_Area" localSheetId="0">'D7'!$A$1:$F$25</definedName>
  </definedNames>
  <calcPr calcId="145621"/>
</workbook>
</file>

<file path=xl/calcChain.xml><?xml version="1.0" encoding="utf-8"?>
<calcChain xmlns="http://schemas.openxmlformats.org/spreadsheetml/2006/main">
  <c r="F25" i="13" l="1"/>
  <c r="E25" i="13"/>
  <c r="E25" i="9" s="1"/>
  <c r="D25" i="13"/>
  <c r="C25" i="13"/>
  <c r="C25" i="9" s="1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E11" i="13"/>
  <c r="C11" i="13"/>
  <c r="F10" i="13"/>
  <c r="E10" i="13"/>
  <c r="D10" i="13"/>
  <c r="C10" i="13"/>
  <c r="F9" i="13"/>
  <c r="E9" i="13"/>
  <c r="D9" i="13"/>
  <c r="C9" i="13"/>
  <c r="F8" i="13"/>
  <c r="E8" i="13"/>
  <c r="D8" i="13"/>
  <c r="C8" i="13"/>
  <c r="F7" i="13"/>
  <c r="E7" i="13"/>
  <c r="D7" i="13"/>
  <c r="C7" i="13"/>
  <c r="F6" i="13"/>
  <c r="E6" i="13"/>
  <c r="D6" i="13"/>
  <c r="C6" i="13"/>
  <c r="F25" i="12" l="1"/>
  <c r="F25" i="9" s="1"/>
  <c r="D25" i="12"/>
  <c r="D25" i="9" s="1"/>
  <c r="F24" i="12"/>
  <c r="F24" i="9" s="1"/>
  <c r="E24" i="12"/>
  <c r="E24" i="9" s="1"/>
  <c r="D24" i="12"/>
  <c r="D24" i="9" s="1"/>
  <c r="C24" i="12"/>
  <c r="C24" i="9" s="1"/>
  <c r="F23" i="12"/>
  <c r="F23" i="9" s="1"/>
  <c r="E23" i="12"/>
  <c r="E23" i="9" s="1"/>
  <c r="D23" i="12"/>
  <c r="D23" i="9" s="1"/>
  <c r="C23" i="12"/>
  <c r="C23" i="9" s="1"/>
  <c r="F22" i="12"/>
  <c r="F22" i="9" s="1"/>
  <c r="E22" i="12"/>
  <c r="E22" i="9" s="1"/>
  <c r="D22" i="12"/>
  <c r="D22" i="9" s="1"/>
  <c r="C22" i="12"/>
  <c r="C22" i="9" s="1"/>
  <c r="F21" i="12"/>
  <c r="F21" i="9" s="1"/>
  <c r="E21" i="12"/>
  <c r="E21" i="9" s="1"/>
  <c r="D21" i="12"/>
  <c r="D21" i="9" s="1"/>
  <c r="C21" i="12"/>
  <c r="C21" i="9" s="1"/>
  <c r="F20" i="12"/>
  <c r="F20" i="9" s="1"/>
  <c r="E20" i="12"/>
  <c r="E20" i="9" s="1"/>
  <c r="D20" i="12"/>
  <c r="D20" i="9" s="1"/>
  <c r="C20" i="12"/>
  <c r="C20" i="9" s="1"/>
  <c r="F19" i="12"/>
  <c r="F19" i="9" s="1"/>
  <c r="E19" i="12"/>
  <c r="E19" i="9" s="1"/>
  <c r="D19" i="12"/>
  <c r="D19" i="9" s="1"/>
  <c r="C19" i="12"/>
  <c r="C19" i="9" s="1"/>
  <c r="F18" i="12"/>
  <c r="F18" i="9" s="1"/>
  <c r="E18" i="12"/>
  <c r="E18" i="9" s="1"/>
  <c r="D18" i="12"/>
  <c r="D18" i="9" s="1"/>
  <c r="C18" i="12"/>
  <c r="C18" i="9" s="1"/>
  <c r="F17" i="12"/>
  <c r="F17" i="9" s="1"/>
  <c r="E17" i="12"/>
  <c r="E17" i="9" s="1"/>
  <c r="D17" i="12"/>
  <c r="D17" i="9" s="1"/>
  <c r="C17" i="12"/>
  <c r="C17" i="9" s="1"/>
  <c r="F16" i="12"/>
  <c r="F16" i="9" s="1"/>
  <c r="E16" i="12"/>
  <c r="E16" i="9" s="1"/>
  <c r="D16" i="12"/>
  <c r="D16" i="9" s="1"/>
  <c r="C16" i="12"/>
  <c r="C16" i="9" s="1"/>
  <c r="F15" i="12"/>
  <c r="F15" i="9" s="1"/>
  <c r="E15" i="12"/>
  <c r="E15" i="9" s="1"/>
  <c r="D15" i="12"/>
  <c r="D15" i="9" s="1"/>
  <c r="C15" i="12"/>
  <c r="C15" i="9" s="1"/>
  <c r="F14" i="12"/>
  <c r="F14" i="9" s="1"/>
  <c r="E14" i="12"/>
  <c r="E14" i="9" s="1"/>
  <c r="D14" i="12"/>
  <c r="D14" i="9" s="1"/>
  <c r="C14" i="12"/>
  <c r="C14" i="9" s="1"/>
  <c r="F13" i="12"/>
  <c r="F13" i="9" s="1"/>
  <c r="E13" i="12"/>
  <c r="E13" i="9" s="1"/>
  <c r="D13" i="12"/>
  <c r="D13" i="9" s="1"/>
  <c r="C13" i="12"/>
  <c r="C13" i="9" s="1"/>
  <c r="F12" i="12"/>
  <c r="F12" i="9" s="1"/>
  <c r="E12" i="12"/>
  <c r="E12" i="9" s="1"/>
  <c r="D12" i="12"/>
  <c r="D12" i="9" s="1"/>
  <c r="C12" i="12"/>
  <c r="C12" i="9" s="1"/>
  <c r="F11" i="12"/>
  <c r="F11" i="9" s="1"/>
  <c r="E11" i="12"/>
  <c r="E11" i="9" s="1"/>
  <c r="D11" i="12"/>
  <c r="D11" i="9" s="1"/>
  <c r="C11" i="12"/>
  <c r="C11" i="9" s="1"/>
  <c r="F10" i="12"/>
  <c r="F10" i="9" s="1"/>
  <c r="E10" i="12"/>
  <c r="E10" i="9" s="1"/>
  <c r="D10" i="12"/>
  <c r="D10" i="9" s="1"/>
  <c r="C10" i="12"/>
  <c r="C10" i="9" s="1"/>
  <c r="F9" i="12"/>
  <c r="F9" i="9" s="1"/>
  <c r="E9" i="12"/>
  <c r="E9" i="9" s="1"/>
  <c r="D9" i="12"/>
  <c r="D9" i="9" s="1"/>
  <c r="C9" i="12"/>
  <c r="C9" i="9" s="1"/>
  <c r="F8" i="12"/>
  <c r="F8" i="9" s="1"/>
  <c r="E8" i="12"/>
  <c r="E8" i="9" s="1"/>
  <c r="D8" i="12"/>
  <c r="D8" i="9" s="1"/>
  <c r="C8" i="12"/>
  <c r="C8" i="9" s="1"/>
  <c r="F7" i="12"/>
  <c r="F7" i="9" s="1"/>
  <c r="E7" i="12"/>
  <c r="E7" i="9" s="1"/>
  <c r="D7" i="12"/>
  <c r="D7" i="9" s="1"/>
  <c r="C7" i="12"/>
  <c r="C7" i="9" s="1"/>
  <c r="F6" i="12"/>
  <c r="F6" i="9" s="1"/>
  <c r="E6" i="12"/>
  <c r="E6" i="9" s="1"/>
  <c r="D6" i="12"/>
  <c r="D6" i="9" s="1"/>
  <c r="C6" i="12"/>
  <c r="C6" i="9" s="1"/>
</calcChain>
</file>

<file path=xl/sharedStrings.xml><?xml version="1.0" encoding="utf-8"?>
<sst xmlns="http://schemas.openxmlformats.org/spreadsheetml/2006/main" count="90" uniqueCount="30">
  <si>
    <t>TOWN WISE E-PAYMENT STATUS</t>
  </si>
  <si>
    <t>Name of Discom:</t>
  </si>
  <si>
    <t>CSPDCL</t>
  </si>
  <si>
    <t>Month:</t>
  </si>
  <si>
    <t>S.No</t>
  </si>
  <si>
    <t>Name of Town</t>
  </si>
  <si>
    <t xml:space="preserve">Total Consumers (Nos) </t>
  </si>
  <si>
    <t>Consumers paying through E-Payment (Nos)</t>
  </si>
  <si>
    <t>Total Collection (Rs.)</t>
  </si>
  <si>
    <t>Collection through E-Payment (Rs.)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</si>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</sst>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2" borderId="2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4" fillId="0" borderId="1" xfId="0" applyNumberFormat="1" applyFont="1" applyBorder="1" applyAlignment="1">
      <alignment horizontal="left" vertical="top" wrapText="1"/>
    </xf>
    <xf numFmtId="3" fontId="0" fillId="0" borderId="0" xfId="0" applyNumberFormat="1"/>
    <xf numFmtId="4" fontId="2" fillId="0" borderId="0" xfId="0" applyNumberFormat="1" applyFont="1" applyAlignment="1">
      <alignment horizontal="center"/>
    </xf>
    <xf numFmtId="4" fontId="3" fillId="0" borderId="0" xfId="0" applyNumberFormat="1" applyFont="1"/>
    <xf numFmtId="4" fontId="4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0" fillId="0" borderId="0" xfId="0" applyNumberFormat="1"/>
    <xf numFmtId="3" fontId="0" fillId="0" borderId="1" xfId="0" applyNumberFormat="1" applyBorder="1"/>
    <xf numFmtId="4" fontId="0" fillId="0" borderId="1" xfId="0" applyNumberFormat="1" applyBorder="1"/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-d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_June_D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ed"/>
      <sheetName val="manual"/>
      <sheetName val="indus"/>
      <sheetName val="billdesk"/>
      <sheetName val="indus_plus_bd"/>
      <sheetName val="manual_plus_digi"/>
      <sheetName val="reported"/>
    </sheetNames>
    <sheetDataSet>
      <sheetData sheetId="0"/>
      <sheetData sheetId="1"/>
      <sheetData sheetId="2"/>
      <sheetData sheetId="3"/>
      <sheetData sheetId="4">
        <row r="1">
          <cell r="A1" t="str">
            <v>Town</v>
          </cell>
          <cell r="B1" t="str">
            <v>Count</v>
          </cell>
          <cell r="C1" t="str">
            <v>Amount</v>
          </cell>
        </row>
        <row r="2">
          <cell r="A2" t="str">
            <v>AMBIKAPUR TOWN</v>
          </cell>
          <cell r="B2">
            <v>2166</v>
          </cell>
          <cell r="C2">
            <v>8176013</v>
          </cell>
        </row>
        <row r="3">
          <cell r="A3" t="str">
            <v>BHATAPARA TOWN</v>
          </cell>
          <cell r="B3">
            <v>713</v>
          </cell>
          <cell r="C3">
            <v>3031776</v>
          </cell>
        </row>
        <row r="4">
          <cell r="A4" t="str">
            <v>BILASPUR TOWN</v>
          </cell>
          <cell r="B4">
            <v>5299</v>
          </cell>
          <cell r="C4">
            <v>25354417</v>
          </cell>
        </row>
        <row r="5">
          <cell r="A5" t="str">
            <v>CHAMPA TOWN</v>
          </cell>
          <cell r="B5">
            <v>778</v>
          </cell>
          <cell r="C5">
            <v>2544230</v>
          </cell>
        </row>
        <row r="6">
          <cell r="A6" t="str">
            <v>CHIRMIRI TOWN</v>
          </cell>
          <cell r="B6">
            <v>56</v>
          </cell>
          <cell r="C6">
            <v>689268</v>
          </cell>
        </row>
        <row r="7">
          <cell r="A7" t="str">
            <v>DALLI RAJHARA TOWN</v>
          </cell>
          <cell r="B7">
            <v>271</v>
          </cell>
          <cell r="C7">
            <v>545440</v>
          </cell>
        </row>
        <row r="8">
          <cell r="A8" t="str">
            <v>DHAMTARI TOWN</v>
          </cell>
          <cell r="B8">
            <v>984</v>
          </cell>
          <cell r="C8">
            <v>4818168</v>
          </cell>
        </row>
        <row r="9">
          <cell r="A9" t="str">
            <v>DONGARGARH TOWN</v>
          </cell>
          <cell r="B9">
            <v>92</v>
          </cell>
          <cell r="C9">
            <v>945014</v>
          </cell>
        </row>
        <row r="10">
          <cell r="A10" t="str">
            <v>DURG BHILAI CHARODA TOWN</v>
          </cell>
          <cell r="B10">
            <v>14241</v>
          </cell>
          <cell r="C10">
            <v>54245488</v>
          </cell>
        </row>
        <row r="11">
          <cell r="A11" t="str">
            <v>JAGDALPUR TOWN</v>
          </cell>
          <cell r="B11">
            <v>1325</v>
          </cell>
          <cell r="C11">
            <v>4628638</v>
          </cell>
        </row>
        <row r="12">
          <cell r="A12" t="str">
            <v>KANKER TOWN</v>
          </cell>
          <cell r="B12">
            <v>159</v>
          </cell>
          <cell r="C12">
            <v>1435690</v>
          </cell>
        </row>
        <row r="13">
          <cell r="A13" t="str">
            <v>KAWARDHA TOWN</v>
          </cell>
          <cell r="B13">
            <v>233</v>
          </cell>
          <cell r="C13">
            <v>1322264</v>
          </cell>
        </row>
        <row r="14">
          <cell r="A14" t="str">
            <v>KORBA TOWN</v>
          </cell>
          <cell r="B14">
            <v>5384</v>
          </cell>
          <cell r="C14">
            <v>13585351</v>
          </cell>
        </row>
        <row r="15">
          <cell r="A15" t="str">
            <v>MAHASAMUND TOWN</v>
          </cell>
          <cell r="B15">
            <v>259</v>
          </cell>
          <cell r="C15">
            <v>1583510</v>
          </cell>
        </row>
        <row r="16">
          <cell r="A16" t="str">
            <v>MANENDRAGARH TOWN</v>
          </cell>
          <cell r="B16">
            <v>142</v>
          </cell>
          <cell r="C16">
            <v>624400</v>
          </cell>
        </row>
        <row r="17">
          <cell r="A17" t="str">
            <v>MUNGELI TOWN</v>
          </cell>
          <cell r="B17">
            <v>774</v>
          </cell>
          <cell r="C17">
            <v>2061633</v>
          </cell>
        </row>
        <row r="18">
          <cell r="A18" t="str">
            <v>NAILA JANJGIR TOWN</v>
          </cell>
          <cell r="B18">
            <v>630</v>
          </cell>
          <cell r="C18">
            <v>1908434</v>
          </cell>
        </row>
        <row r="19">
          <cell r="A19" t="str">
            <v>RAIGARH TOWN</v>
          </cell>
          <cell r="B19">
            <v>3873</v>
          </cell>
          <cell r="C19">
            <v>14220408</v>
          </cell>
        </row>
        <row r="20">
          <cell r="A20" t="str">
            <v>RAIPUR TOWN</v>
          </cell>
          <cell r="B20">
            <v>20728</v>
          </cell>
          <cell r="C20">
            <v>96271728</v>
          </cell>
        </row>
        <row r="21">
          <cell r="A21" t="str">
            <v>RAJNANDGAON TOWN</v>
          </cell>
          <cell r="B21">
            <v>2087</v>
          </cell>
          <cell r="C21">
            <v>7714328</v>
          </cell>
        </row>
      </sheetData>
      <sheetData sheetId="5">
        <row r="1">
          <cell r="A1" t="str">
            <v>Town</v>
          </cell>
          <cell r="B1" t="str">
            <v>Count</v>
          </cell>
          <cell r="C1" t="str">
            <v>Amount</v>
          </cell>
        </row>
        <row r="2">
          <cell r="A2" t="str">
            <v>AMBIKAPUR TOWN</v>
          </cell>
          <cell r="B2">
            <v>19641</v>
          </cell>
          <cell r="C2">
            <v>47621256</v>
          </cell>
        </row>
        <row r="3">
          <cell r="A3" t="str">
            <v>BHATAPARA TOWN</v>
          </cell>
          <cell r="B3">
            <v>18512</v>
          </cell>
          <cell r="C3">
            <v>52407702</v>
          </cell>
        </row>
        <row r="4">
          <cell r="A4" t="str">
            <v>BILASPUR TOWN</v>
          </cell>
          <cell r="B4">
            <v>61922</v>
          </cell>
          <cell r="C4">
            <v>186954254</v>
          </cell>
        </row>
        <row r="5">
          <cell r="A5" t="str">
            <v>CHAMPA TOWN</v>
          </cell>
          <cell r="B5">
            <v>8014</v>
          </cell>
          <cell r="C5">
            <v>20095090</v>
          </cell>
        </row>
        <row r="6">
          <cell r="A6" t="str">
            <v>CHIRMIRI TOWN</v>
          </cell>
          <cell r="B6">
            <v>2748</v>
          </cell>
          <cell r="C6">
            <v>3437568</v>
          </cell>
        </row>
        <row r="7">
          <cell r="A7" t="str">
            <v>DALLI RAJHARA TOWN</v>
          </cell>
          <cell r="B7">
            <v>4358</v>
          </cell>
          <cell r="C7">
            <v>5525103</v>
          </cell>
        </row>
        <row r="8">
          <cell r="A8" t="str">
            <v>DHAMTARI TOWN</v>
          </cell>
          <cell r="B8">
            <v>25923</v>
          </cell>
          <cell r="C8">
            <v>46859653</v>
          </cell>
        </row>
        <row r="9">
          <cell r="A9" t="str">
            <v>DONGARGARH TOWN</v>
          </cell>
          <cell r="B9">
            <v>9123</v>
          </cell>
          <cell r="C9">
            <v>11538323</v>
          </cell>
        </row>
        <row r="10">
          <cell r="A10" t="str">
            <v>DURG BHILAI CHARODA TOWN</v>
          </cell>
          <cell r="B10">
            <v>149627</v>
          </cell>
          <cell r="C10">
            <v>344246676</v>
          </cell>
        </row>
        <row r="11">
          <cell r="A11" t="str">
            <v>JAGDALPUR TOWN</v>
          </cell>
          <cell r="B11">
            <v>24126</v>
          </cell>
          <cell r="C11">
            <v>49540270</v>
          </cell>
        </row>
        <row r="12">
          <cell r="A12" t="str">
            <v>KANKER TOWN</v>
          </cell>
          <cell r="B12">
            <v>10992</v>
          </cell>
          <cell r="C12">
            <v>15010793</v>
          </cell>
        </row>
        <row r="13">
          <cell r="A13" t="str">
            <v>KAWARDHA TOWN</v>
          </cell>
          <cell r="B13">
            <v>11766</v>
          </cell>
          <cell r="C13">
            <v>18291508</v>
          </cell>
        </row>
        <row r="14">
          <cell r="A14" t="str">
            <v>KORBA TOWN</v>
          </cell>
          <cell r="B14">
            <v>24470</v>
          </cell>
          <cell r="C14">
            <v>50863993</v>
          </cell>
        </row>
        <row r="15">
          <cell r="A15" t="str">
            <v>MAHASAMUND TOWN</v>
          </cell>
          <cell r="B15">
            <v>10083</v>
          </cell>
          <cell r="C15">
            <v>17494691</v>
          </cell>
        </row>
        <row r="16">
          <cell r="A16" t="str">
            <v>MANENDRAGARH TOWN</v>
          </cell>
          <cell r="B16">
            <v>5958</v>
          </cell>
          <cell r="C16">
            <v>10066840</v>
          </cell>
        </row>
        <row r="17">
          <cell r="A17" t="str">
            <v>MUNGELI TOWN</v>
          </cell>
          <cell r="B17">
            <v>5059</v>
          </cell>
          <cell r="C17">
            <v>11755289</v>
          </cell>
        </row>
        <row r="18">
          <cell r="A18" t="str">
            <v>NAILA JANJGIR TOWN</v>
          </cell>
          <cell r="B18">
            <v>9194</v>
          </cell>
          <cell r="C18">
            <v>16036159</v>
          </cell>
        </row>
        <row r="19">
          <cell r="A19" t="str">
            <v>RAIGARH TOWN</v>
          </cell>
          <cell r="B19">
            <v>22871</v>
          </cell>
          <cell r="C19">
            <v>69604350</v>
          </cell>
        </row>
        <row r="20">
          <cell r="A20" t="str">
            <v>RAIPUR TOWN</v>
          </cell>
          <cell r="B20">
            <v>201734</v>
          </cell>
          <cell r="C20">
            <v>658389254</v>
          </cell>
        </row>
        <row r="21">
          <cell r="A21" t="str">
            <v>RAJNANDGAON TOWN</v>
          </cell>
          <cell r="B21">
            <v>2411</v>
          </cell>
          <cell r="C21">
            <v>9791823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7-HT"/>
      <sheetName val="Total"/>
      <sheetName val="Digital"/>
    </sheetNames>
    <sheetDataSet>
      <sheetData sheetId="0"/>
      <sheetData sheetId="1">
        <row r="1">
          <cell r="B1" t="str">
            <v>Town Full</v>
          </cell>
          <cell r="C1" t="str">
            <v>Count</v>
          </cell>
          <cell r="D1" t="str">
            <v>Amount</v>
          </cell>
        </row>
        <row r="2">
          <cell r="B2" t="str">
            <v>AMBIKAPUR TOWN</v>
          </cell>
          <cell r="C2">
            <v>13</v>
          </cell>
          <cell r="D2">
            <v>5476540</v>
          </cell>
        </row>
        <row r="3">
          <cell r="B3" t="str">
            <v>BHATAPARA TOWN</v>
          </cell>
          <cell r="C3">
            <v>7</v>
          </cell>
          <cell r="D3">
            <v>3251950</v>
          </cell>
        </row>
        <row r="4">
          <cell r="B4" t="str">
            <v>BILASPUR TOWN</v>
          </cell>
          <cell r="C4">
            <v>91</v>
          </cell>
          <cell r="D4">
            <v>105157914</v>
          </cell>
        </row>
        <row r="5">
          <cell r="B5" t="str">
            <v>CHAMPA TOWN</v>
          </cell>
          <cell r="C5">
            <v>6</v>
          </cell>
          <cell r="D5">
            <v>1214730</v>
          </cell>
        </row>
        <row r="6">
          <cell r="B6" t="str">
            <v>CHIRMIRI TOWN</v>
          </cell>
          <cell r="C6">
            <v>11</v>
          </cell>
          <cell r="D6">
            <v>82587609</v>
          </cell>
        </row>
        <row r="7">
          <cell r="B7" t="str">
            <v>DALLI RAJHARA TOWN</v>
          </cell>
          <cell r="C7">
            <v>1</v>
          </cell>
          <cell r="D7">
            <v>648610</v>
          </cell>
        </row>
        <row r="8">
          <cell r="B8" t="str">
            <v>DHAMTARI TOWN</v>
          </cell>
          <cell r="C8">
            <v>20</v>
          </cell>
          <cell r="D8">
            <v>9894012</v>
          </cell>
        </row>
        <row r="9">
          <cell r="B9" t="str">
            <v>DONGARGARH TOWN</v>
          </cell>
          <cell r="C9">
            <v>9</v>
          </cell>
          <cell r="D9">
            <v>4075820</v>
          </cell>
        </row>
        <row r="10">
          <cell r="B10" t="str">
            <v>DURG BHILAI CHARODA TOWN</v>
          </cell>
          <cell r="C10">
            <v>183</v>
          </cell>
          <cell r="D10">
            <v>157684945</v>
          </cell>
        </row>
        <row r="11">
          <cell r="B11" t="str">
            <v>JAGDALPUR TOWN</v>
          </cell>
          <cell r="C11">
            <v>19</v>
          </cell>
          <cell r="D11">
            <v>5936132</v>
          </cell>
        </row>
        <row r="12">
          <cell r="B12" t="str">
            <v>KANKER TOWN</v>
          </cell>
          <cell r="C12">
            <v>1</v>
          </cell>
          <cell r="D12">
            <v>384875</v>
          </cell>
        </row>
        <row r="13">
          <cell r="B13" t="str">
            <v>KORBA TOWN</v>
          </cell>
          <cell r="C13">
            <v>29</v>
          </cell>
          <cell r="D13">
            <v>118311568</v>
          </cell>
        </row>
        <row r="14">
          <cell r="B14" t="str">
            <v>MAHASAMUND TOWN</v>
          </cell>
          <cell r="C14">
            <v>3</v>
          </cell>
          <cell r="D14">
            <v>1135800</v>
          </cell>
        </row>
        <row r="15">
          <cell r="B15" t="str">
            <v>MANENDRAGARH TOWN</v>
          </cell>
          <cell r="C15">
            <v>6</v>
          </cell>
          <cell r="D15">
            <v>2894560</v>
          </cell>
        </row>
        <row r="16">
          <cell r="B16" t="str">
            <v>MUNGELI TOWN</v>
          </cell>
          <cell r="C16">
            <v>2</v>
          </cell>
          <cell r="D16">
            <v>506820</v>
          </cell>
        </row>
        <row r="17">
          <cell r="B17" t="str">
            <v>NAILA JANJGIR TOWN</v>
          </cell>
          <cell r="C17">
            <v>3</v>
          </cell>
          <cell r="D17">
            <v>552180</v>
          </cell>
        </row>
        <row r="18">
          <cell r="B18" t="str">
            <v>RAIGARH TOWN</v>
          </cell>
          <cell r="C18">
            <v>28</v>
          </cell>
          <cell r="D18">
            <v>13177720</v>
          </cell>
        </row>
        <row r="19">
          <cell r="B19" t="str">
            <v>RAIPUR TOWN</v>
          </cell>
          <cell r="C19">
            <v>287</v>
          </cell>
          <cell r="D19">
            <v>336521816.67000002</v>
          </cell>
        </row>
        <row r="20">
          <cell r="B20" t="str">
            <v>RAJNANDGAON TOWN</v>
          </cell>
          <cell r="C20">
            <v>17</v>
          </cell>
          <cell r="D20">
            <v>7714213</v>
          </cell>
        </row>
      </sheetData>
      <sheetData sheetId="2">
        <row r="1">
          <cell r="B1" t="str">
            <v>Town Full</v>
          </cell>
          <cell r="C1" t="str">
            <v>Count</v>
          </cell>
          <cell r="D1" t="str">
            <v>Amount</v>
          </cell>
        </row>
        <row r="2">
          <cell r="B2" t="str">
            <v>AMBIKAPUR TOWN</v>
          </cell>
          <cell r="C2">
            <v>3</v>
          </cell>
          <cell r="D2">
            <v>990750</v>
          </cell>
        </row>
        <row r="3">
          <cell r="B3" t="str">
            <v>BHATAPARA TOWN</v>
          </cell>
          <cell r="C3">
            <v>6</v>
          </cell>
          <cell r="D3">
            <v>3193370</v>
          </cell>
        </row>
        <row r="4">
          <cell r="B4" t="str">
            <v>BILASPUR TOWN</v>
          </cell>
          <cell r="C4">
            <v>31</v>
          </cell>
          <cell r="D4">
            <v>18646817</v>
          </cell>
        </row>
        <row r="5">
          <cell r="B5" t="str">
            <v>CHAMPA TOWN</v>
          </cell>
          <cell r="C5">
            <v>2</v>
          </cell>
          <cell r="D5">
            <v>514450</v>
          </cell>
        </row>
        <row r="6">
          <cell r="B6" t="str">
            <v>CHIRMIRI TOWN</v>
          </cell>
          <cell r="C6">
            <v>1</v>
          </cell>
          <cell r="D6">
            <v>648610</v>
          </cell>
        </row>
        <row r="7">
          <cell r="B7" t="str">
            <v>DHAMTARI TOWN</v>
          </cell>
          <cell r="C7">
            <v>10</v>
          </cell>
          <cell r="D7">
            <v>4999492</v>
          </cell>
        </row>
        <row r="8">
          <cell r="B8" t="str">
            <v>DONGARGARH TOWN</v>
          </cell>
          <cell r="C8">
            <v>1</v>
          </cell>
          <cell r="D8">
            <v>306440</v>
          </cell>
        </row>
        <row r="9">
          <cell r="B9" t="str">
            <v>DURG BHILAI CHARODA TOWN</v>
          </cell>
          <cell r="C9">
            <v>31</v>
          </cell>
          <cell r="D9">
            <v>55950050</v>
          </cell>
        </row>
        <row r="10">
          <cell r="B10" t="str">
            <v>JAGDALPUR TOWN</v>
          </cell>
          <cell r="C10">
            <v>7</v>
          </cell>
          <cell r="D10">
            <v>1667612</v>
          </cell>
        </row>
        <row r="11">
          <cell r="B11" t="str">
            <v>KANKER TOWN</v>
          </cell>
          <cell r="C11">
            <v>1</v>
          </cell>
          <cell r="D11">
            <v>384875</v>
          </cell>
        </row>
        <row r="12">
          <cell r="B12" t="str">
            <v>KORBA TOWN</v>
          </cell>
          <cell r="C12">
            <v>8</v>
          </cell>
          <cell r="D12">
            <v>3557560</v>
          </cell>
        </row>
        <row r="13">
          <cell r="B13" t="str">
            <v>MAHASAMUND TOWN</v>
          </cell>
          <cell r="C13">
            <v>1</v>
          </cell>
          <cell r="D13">
            <v>103630</v>
          </cell>
        </row>
        <row r="14">
          <cell r="B14" t="str">
            <v>MANENDRAGARH TOWN</v>
          </cell>
          <cell r="C14">
            <v>1</v>
          </cell>
          <cell r="D14">
            <v>268080</v>
          </cell>
        </row>
        <row r="15">
          <cell r="B15" t="str">
            <v>MUNGELI TOWN</v>
          </cell>
          <cell r="C15">
            <v>1</v>
          </cell>
          <cell r="D15">
            <v>270440</v>
          </cell>
        </row>
        <row r="16">
          <cell r="B16" t="str">
            <v>NAILA JANJGIR TOWN</v>
          </cell>
          <cell r="C16">
            <v>2</v>
          </cell>
          <cell r="D16">
            <v>447370</v>
          </cell>
        </row>
        <row r="17">
          <cell r="B17" t="str">
            <v>RAIGARH TOWN</v>
          </cell>
          <cell r="C17">
            <v>4</v>
          </cell>
          <cell r="D17">
            <v>1506330</v>
          </cell>
        </row>
        <row r="18">
          <cell r="B18" t="str">
            <v>RAIPUR TOWN</v>
          </cell>
          <cell r="C18">
            <v>169</v>
          </cell>
          <cell r="D18">
            <v>200143546.41999999</v>
          </cell>
        </row>
        <row r="19">
          <cell r="B19" t="str">
            <v>RAJNANDGAON TOWN</v>
          </cell>
          <cell r="C19">
            <v>4</v>
          </cell>
          <cell r="D19">
            <v>1454570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4" zoomScale="90" zoomScaleNormal="90" workbookViewId="0">
      <selection activeCell="L22" sqref="L22"/>
    </sheetView>
  </sheetViews>
  <sheetFormatPr defaultRowHeight="15" x14ac:dyDescent="0.25"/>
  <cols>
    <col min="1" max="1" width="9.28515625" style="6" customWidth="1"/>
    <col min="2" max="2" width="28.5703125" bestFit="1" customWidth="1"/>
    <col min="3" max="3" width="14.7109375" style="11" bestFit="1" customWidth="1"/>
    <col min="4" max="4" width="16.5703125" style="11" customWidth="1"/>
    <col min="5" max="5" width="17" style="16" bestFit="1" customWidth="1"/>
    <col min="6" max="6" width="15.42578125" style="16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8" x14ac:dyDescent="0.25">
      <c r="A2" s="7"/>
      <c r="B2" s="7"/>
      <c r="C2" s="8"/>
      <c r="D2" s="8"/>
      <c r="E2" s="12"/>
      <c r="F2" s="12"/>
    </row>
    <row r="3" spans="1:6" ht="15.75" x14ac:dyDescent="0.25">
      <c r="A3" s="1" t="s">
        <v>1</v>
      </c>
      <c r="B3" s="2"/>
      <c r="C3" s="9" t="s">
        <v>2</v>
      </c>
      <c r="D3" s="9"/>
      <c r="E3" s="13"/>
      <c r="F3" s="13"/>
    </row>
    <row r="4" spans="1:6" ht="15.75" x14ac:dyDescent="0.25">
      <c r="A4" s="1" t="s">
        <v>3</v>
      </c>
      <c r="B4" s="2"/>
      <c r="C4" s="19">
        <v>42887</v>
      </c>
      <c r="D4" s="9"/>
      <c r="E4" s="13"/>
      <c r="F4" s="13"/>
    </row>
    <row r="5" spans="1:6" ht="39.75" customHeight="1" x14ac:dyDescent="0.25">
      <c r="A5" s="4" t="s">
        <v>4</v>
      </c>
      <c r="B5" s="21" t="s">
        <v>5</v>
      </c>
      <c r="C5" s="10" t="s">
        <v>6</v>
      </c>
      <c r="D5" s="10" t="s">
        <v>7</v>
      </c>
      <c r="E5" s="14" t="s">
        <v>8</v>
      </c>
      <c r="F5" s="15" t="s">
        <v>9</v>
      </c>
    </row>
    <row r="6" spans="1:6" ht="15.75" x14ac:dyDescent="0.25">
      <c r="A6" s="3">
        <v>1</v>
      </c>
      <c r="B6" s="5" t="s">
        <v>10</v>
      </c>
      <c r="C6" s="17">
        <f>LT!C6+HT!C6</f>
        <v>19654</v>
      </c>
      <c r="D6" s="17">
        <f>LT!D6+HT!D6</f>
        <v>2169</v>
      </c>
      <c r="E6" s="18">
        <f>LT!E6+HT!E6</f>
        <v>53097796</v>
      </c>
      <c r="F6" s="18">
        <f>LT!F6+HT!F6</f>
        <v>9166763</v>
      </c>
    </row>
    <row r="7" spans="1:6" ht="15.75" x14ac:dyDescent="0.25">
      <c r="A7" s="3">
        <v>2</v>
      </c>
      <c r="B7" s="5" t="s">
        <v>11</v>
      </c>
      <c r="C7" s="17">
        <f>LT!C7+HT!C7</f>
        <v>18519</v>
      </c>
      <c r="D7" s="17">
        <f>LT!D7+HT!D7</f>
        <v>719</v>
      </c>
      <c r="E7" s="18">
        <f>LT!E7+HT!E7</f>
        <v>55659652</v>
      </c>
      <c r="F7" s="18">
        <f>LT!F7+HT!F7</f>
        <v>6225146</v>
      </c>
    </row>
    <row r="8" spans="1:6" ht="15.75" x14ac:dyDescent="0.25">
      <c r="A8" s="3">
        <v>3</v>
      </c>
      <c r="B8" s="5" t="s">
        <v>12</v>
      </c>
      <c r="C8" s="17">
        <f>LT!C8+HT!C8</f>
        <v>62013</v>
      </c>
      <c r="D8" s="17">
        <f>LT!D8+HT!D8</f>
        <v>5330</v>
      </c>
      <c r="E8" s="18">
        <f>LT!E8+HT!E8</f>
        <v>292112168</v>
      </c>
      <c r="F8" s="18">
        <f>LT!F8+HT!F8</f>
        <v>44001234</v>
      </c>
    </row>
    <row r="9" spans="1:6" ht="15.75" x14ac:dyDescent="0.25">
      <c r="A9" s="3">
        <v>4</v>
      </c>
      <c r="B9" s="5" t="s">
        <v>13</v>
      </c>
      <c r="C9" s="17">
        <f>LT!C9+HT!C9</f>
        <v>8020</v>
      </c>
      <c r="D9" s="17">
        <f>LT!D9+HT!D9</f>
        <v>780</v>
      </c>
      <c r="E9" s="18">
        <f>LT!E9+HT!E9</f>
        <v>21309820</v>
      </c>
      <c r="F9" s="18">
        <f>LT!F9+HT!F9</f>
        <v>3058680</v>
      </c>
    </row>
    <row r="10" spans="1:6" ht="15.75" x14ac:dyDescent="0.25">
      <c r="A10" s="3">
        <v>5</v>
      </c>
      <c r="B10" s="5" t="s">
        <v>14</v>
      </c>
      <c r="C10" s="17">
        <f>LT!C10+HT!C10</f>
        <v>2759</v>
      </c>
      <c r="D10" s="17">
        <f>LT!D10+HT!D10</f>
        <v>57</v>
      </c>
      <c r="E10" s="18">
        <f>LT!E10+HT!E10</f>
        <v>86025177</v>
      </c>
      <c r="F10" s="18">
        <f>LT!F10+HT!F10</f>
        <v>1337878</v>
      </c>
    </row>
    <row r="11" spans="1:6" ht="15.75" x14ac:dyDescent="0.25">
      <c r="A11" s="3">
        <v>6</v>
      </c>
      <c r="B11" s="5" t="s">
        <v>15</v>
      </c>
      <c r="C11" s="17">
        <f>LT!C11+HT!C11</f>
        <v>4359</v>
      </c>
      <c r="D11" s="17">
        <f>LT!D11+HT!D11</f>
        <v>271</v>
      </c>
      <c r="E11" s="18">
        <f>LT!E11+HT!E11</f>
        <v>6173713</v>
      </c>
      <c r="F11" s="18">
        <f>LT!F11+HT!F11</f>
        <v>545440</v>
      </c>
    </row>
    <row r="12" spans="1:6" ht="15.75" x14ac:dyDescent="0.25">
      <c r="A12" s="3">
        <v>7</v>
      </c>
      <c r="B12" s="5" t="s">
        <v>16</v>
      </c>
      <c r="C12" s="17">
        <f>LT!C12+HT!C12</f>
        <v>25943</v>
      </c>
      <c r="D12" s="17">
        <f>LT!D12+HT!D12</f>
        <v>994</v>
      </c>
      <c r="E12" s="18">
        <f>LT!E12+HT!E12</f>
        <v>56753665</v>
      </c>
      <c r="F12" s="18">
        <f>LT!F12+HT!F12</f>
        <v>9817660</v>
      </c>
    </row>
    <row r="13" spans="1:6" ht="15.75" x14ac:dyDescent="0.25">
      <c r="A13" s="3">
        <v>8</v>
      </c>
      <c r="B13" s="5" t="s">
        <v>17</v>
      </c>
      <c r="C13" s="17">
        <f>LT!C13+HT!C13</f>
        <v>9132</v>
      </c>
      <c r="D13" s="17">
        <f>LT!D13+HT!D13</f>
        <v>93</v>
      </c>
      <c r="E13" s="18">
        <f>LT!E13+HT!E13</f>
        <v>15614143</v>
      </c>
      <c r="F13" s="18">
        <f>LT!F13+HT!F13</f>
        <v>1251454</v>
      </c>
    </row>
    <row r="14" spans="1:6" ht="15.75" x14ac:dyDescent="0.25">
      <c r="A14" s="3">
        <v>9</v>
      </c>
      <c r="B14" s="5" t="s">
        <v>18</v>
      </c>
      <c r="C14" s="17">
        <f>LT!C14+HT!C14</f>
        <v>149810</v>
      </c>
      <c r="D14" s="17">
        <f>LT!D14+HT!D14</f>
        <v>14272</v>
      </c>
      <c r="E14" s="18">
        <f>LT!E14+HT!E14</f>
        <v>501931621</v>
      </c>
      <c r="F14" s="18">
        <f>LT!F14+HT!F14</f>
        <v>110195538</v>
      </c>
    </row>
    <row r="15" spans="1:6" ht="15.75" x14ac:dyDescent="0.25">
      <c r="A15" s="3">
        <v>10</v>
      </c>
      <c r="B15" s="5" t="s">
        <v>19</v>
      </c>
      <c r="C15" s="17">
        <f>LT!C15+HT!C15</f>
        <v>24145</v>
      </c>
      <c r="D15" s="17">
        <f>LT!D15+HT!D15</f>
        <v>1332</v>
      </c>
      <c r="E15" s="18">
        <f>LT!E15+HT!E15</f>
        <v>55476402</v>
      </c>
      <c r="F15" s="18">
        <f>LT!F15+HT!F15</f>
        <v>6296250</v>
      </c>
    </row>
    <row r="16" spans="1:6" ht="15.75" x14ac:dyDescent="0.25">
      <c r="A16" s="3">
        <v>11</v>
      </c>
      <c r="B16" s="5" t="s">
        <v>20</v>
      </c>
      <c r="C16" s="17">
        <f>LT!C16+HT!C16</f>
        <v>10993</v>
      </c>
      <c r="D16" s="17">
        <f>LT!D16+HT!D16</f>
        <v>160</v>
      </c>
      <c r="E16" s="18">
        <f>LT!E16+HT!E16</f>
        <v>15395668</v>
      </c>
      <c r="F16" s="18">
        <f>LT!F16+HT!F16</f>
        <v>1820565</v>
      </c>
    </row>
    <row r="17" spans="1:6" ht="15.75" x14ac:dyDescent="0.25">
      <c r="A17" s="3">
        <v>12</v>
      </c>
      <c r="B17" s="5" t="s">
        <v>21</v>
      </c>
      <c r="C17" s="17">
        <f>LT!C17+HT!C17</f>
        <v>11766</v>
      </c>
      <c r="D17" s="17">
        <f>LT!D17+HT!D17</f>
        <v>233</v>
      </c>
      <c r="E17" s="18">
        <f>LT!E17+HT!E17</f>
        <v>18291508</v>
      </c>
      <c r="F17" s="18">
        <f>LT!F17+HT!F17</f>
        <v>1322264</v>
      </c>
    </row>
    <row r="18" spans="1:6" ht="15.75" x14ac:dyDescent="0.25">
      <c r="A18" s="3">
        <v>13</v>
      </c>
      <c r="B18" s="5" t="s">
        <v>22</v>
      </c>
      <c r="C18" s="17">
        <f>LT!C18+HT!C18</f>
        <v>24499</v>
      </c>
      <c r="D18" s="17">
        <f>LT!D18+HT!D18</f>
        <v>5392</v>
      </c>
      <c r="E18" s="18">
        <f>LT!E18+HT!E18</f>
        <v>169175561</v>
      </c>
      <c r="F18" s="18">
        <f>LT!F18+HT!F18</f>
        <v>17142911</v>
      </c>
    </row>
    <row r="19" spans="1:6" ht="15.75" x14ac:dyDescent="0.25">
      <c r="A19" s="3">
        <v>14</v>
      </c>
      <c r="B19" s="5" t="s">
        <v>23</v>
      </c>
      <c r="C19" s="17">
        <f>LT!C19+HT!C19</f>
        <v>10086</v>
      </c>
      <c r="D19" s="17">
        <f>LT!D19+HT!D19</f>
        <v>260</v>
      </c>
      <c r="E19" s="18">
        <f>LT!E19+HT!E19</f>
        <v>18630491</v>
      </c>
      <c r="F19" s="18">
        <f>LT!F19+HT!F19</f>
        <v>1687140</v>
      </c>
    </row>
    <row r="20" spans="1:6" ht="15.75" x14ac:dyDescent="0.25">
      <c r="A20" s="3">
        <v>15</v>
      </c>
      <c r="B20" s="5" t="s">
        <v>24</v>
      </c>
      <c r="C20" s="17">
        <f>LT!C20+HT!C20</f>
        <v>5964</v>
      </c>
      <c r="D20" s="17">
        <f>LT!D20+HT!D20</f>
        <v>143</v>
      </c>
      <c r="E20" s="18">
        <f>LT!E20+HT!E20</f>
        <v>12961400</v>
      </c>
      <c r="F20" s="18">
        <f>LT!F20+HT!F20</f>
        <v>892480</v>
      </c>
    </row>
    <row r="21" spans="1:6" ht="15.75" x14ac:dyDescent="0.25">
      <c r="A21" s="3">
        <v>16</v>
      </c>
      <c r="B21" s="5" t="s">
        <v>25</v>
      </c>
      <c r="C21" s="17">
        <f>LT!C21+HT!C21</f>
        <v>5061</v>
      </c>
      <c r="D21" s="17">
        <f>LT!D21+HT!D21</f>
        <v>775</v>
      </c>
      <c r="E21" s="18">
        <f>LT!E21+HT!E21</f>
        <v>12262109</v>
      </c>
      <c r="F21" s="18">
        <f>LT!F21+HT!F21</f>
        <v>2332073</v>
      </c>
    </row>
    <row r="22" spans="1:6" ht="15.75" x14ac:dyDescent="0.25">
      <c r="A22" s="3">
        <v>17</v>
      </c>
      <c r="B22" s="5" t="s">
        <v>26</v>
      </c>
      <c r="C22" s="17">
        <f>LT!C22+HT!C22</f>
        <v>9197</v>
      </c>
      <c r="D22" s="17">
        <f>LT!D22+HT!D22</f>
        <v>632</v>
      </c>
      <c r="E22" s="18">
        <f>LT!E22+HT!E22</f>
        <v>16588339</v>
      </c>
      <c r="F22" s="18">
        <f>LT!F22+HT!F22</f>
        <v>2355804</v>
      </c>
    </row>
    <row r="23" spans="1:6" ht="15.75" x14ac:dyDescent="0.25">
      <c r="A23" s="3">
        <v>18</v>
      </c>
      <c r="B23" s="5" t="s">
        <v>27</v>
      </c>
      <c r="C23" s="17">
        <f>LT!C23+HT!C23</f>
        <v>22899</v>
      </c>
      <c r="D23" s="17">
        <f>LT!D23+HT!D23</f>
        <v>3877</v>
      </c>
      <c r="E23" s="18">
        <f>LT!E23+HT!E23</f>
        <v>82782070</v>
      </c>
      <c r="F23" s="18">
        <f>LT!F23+HT!F23</f>
        <v>15726738</v>
      </c>
    </row>
    <row r="24" spans="1:6" ht="15.75" x14ac:dyDescent="0.25">
      <c r="A24" s="3">
        <v>19</v>
      </c>
      <c r="B24" s="5" t="s">
        <v>28</v>
      </c>
      <c r="C24" s="17">
        <f>LT!C24+HT!C24</f>
        <v>202021</v>
      </c>
      <c r="D24" s="17">
        <f>LT!D24+HT!D24</f>
        <v>20897</v>
      </c>
      <c r="E24" s="18">
        <f>LT!E24+HT!E24</f>
        <v>994911070.67000008</v>
      </c>
      <c r="F24" s="18">
        <f>LT!F24+HT!F24</f>
        <v>296415274.41999996</v>
      </c>
    </row>
    <row r="25" spans="1:6" ht="15.75" x14ac:dyDescent="0.25">
      <c r="A25" s="3">
        <v>20</v>
      </c>
      <c r="B25" s="5" t="s">
        <v>29</v>
      </c>
      <c r="C25" s="17">
        <f>LT!C25+HT!C25</f>
        <v>39003</v>
      </c>
      <c r="D25" s="17">
        <f>LT!D25+HT!D25</f>
        <v>2091</v>
      </c>
      <c r="E25" s="18">
        <f>LT!E25+HT!E25</f>
        <v>60253857</v>
      </c>
      <c r="F25" s="18">
        <f>LT!F25+HT!F25</f>
        <v>9168898</v>
      </c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5" workbookViewId="0">
      <selection activeCell="C6" sqref="C6:F25"/>
    </sheetView>
  </sheetViews>
  <sheetFormatPr defaultRowHeight="15" x14ac:dyDescent="0.25"/>
  <cols>
    <col min="1" max="1" width="9.28515625" style="6" customWidth="1"/>
    <col min="2" max="2" width="28.5703125" bestFit="1" customWidth="1"/>
    <col min="3" max="3" width="14.7109375" style="11" bestFit="1" customWidth="1"/>
    <col min="4" max="4" width="16.5703125" style="11" customWidth="1"/>
    <col min="5" max="5" width="14.85546875" style="16" customWidth="1"/>
    <col min="6" max="6" width="13.5703125" style="16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8" x14ac:dyDescent="0.25">
      <c r="A2" s="20"/>
      <c r="B2" s="20"/>
      <c r="C2" s="8"/>
      <c r="D2" s="8"/>
      <c r="E2" s="12"/>
      <c r="F2" s="12"/>
    </row>
    <row r="3" spans="1:6" ht="15.75" x14ac:dyDescent="0.25">
      <c r="A3" s="1" t="s">
        <v>1</v>
      </c>
      <c r="B3" s="2"/>
      <c r="C3" s="9" t="s">
        <v>2</v>
      </c>
      <c r="D3" s="9"/>
      <c r="E3" s="13"/>
      <c r="F3" s="13"/>
    </row>
    <row r="4" spans="1:6" ht="15.75" x14ac:dyDescent="0.25">
      <c r="A4" s="1" t="s">
        <v>3</v>
      </c>
      <c r="B4" s="2"/>
      <c r="C4" s="19">
        <v>42887</v>
      </c>
      <c r="D4" s="9"/>
      <c r="E4" s="13"/>
      <c r="F4" s="13"/>
    </row>
    <row r="5" spans="1:6" ht="38.25" x14ac:dyDescent="0.25">
      <c r="A5" s="4" t="s">
        <v>4</v>
      </c>
      <c r="B5" s="4" t="s">
        <v>5</v>
      </c>
      <c r="C5" s="10" t="s">
        <v>6</v>
      </c>
      <c r="D5" s="10" t="s">
        <v>7</v>
      </c>
      <c r="E5" s="14" t="s">
        <v>8</v>
      </c>
      <c r="F5" s="15" t="s">
        <v>9</v>
      </c>
    </row>
    <row r="6" spans="1:6" ht="15.75" x14ac:dyDescent="0.25">
      <c r="A6" s="3">
        <v>1</v>
      </c>
      <c r="B6" s="5" t="s">
        <v>10</v>
      </c>
      <c r="C6" s="17">
        <f>VLOOKUP(B6,[1]manual_plus_digi!A:C,2,FALSE)</f>
        <v>19641</v>
      </c>
      <c r="D6" s="17">
        <f>VLOOKUP(B6,[1]indus_plus_bd!A:C,2,FALSE)</f>
        <v>2166</v>
      </c>
      <c r="E6" s="18">
        <f>VLOOKUP(B6,[1]manual_plus_digi!A:C,3,FALSE)</f>
        <v>47621256</v>
      </c>
      <c r="F6" s="18">
        <f>VLOOKUP(B6,[1]indus_plus_bd!A:C,3,FALSE)</f>
        <v>8176013</v>
      </c>
    </row>
    <row r="7" spans="1:6" ht="15.75" x14ac:dyDescent="0.25">
      <c r="A7" s="3">
        <v>2</v>
      </c>
      <c r="B7" s="5" t="s">
        <v>11</v>
      </c>
      <c r="C7" s="17">
        <f>VLOOKUP(B7,[1]manual_plus_digi!A:C,2,FALSE)</f>
        <v>18512</v>
      </c>
      <c r="D7" s="17">
        <f>VLOOKUP(B7,[1]indus_plus_bd!A:C,2,FALSE)</f>
        <v>713</v>
      </c>
      <c r="E7" s="18">
        <f>VLOOKUP(B7,[1]manual_plus_digi!A:C,3,FALSE)</f>
        <v>52407702</v>
      </c>
      <c r="F7" s="18">
        <f>VLOOKUP(B7,[1]indus_plus_bd!A:C,3,FALSE)</f>
        <v>3031776</v>
      </c>
    </row>
    <row r="8" spans="1:6" ht="15.75" x14ac:dyDescent="0.25">
      <c r="A8" s="3">
        <v>3</v>
      </c>
      <c r="B8" s="5" t="s">
        <v>12</v>
      </c>
      <c r="C8" s="17">
        <f>VLOOKUP(B8,[1]manual_plus_digi!A:C,2,FALSE)</f>
        <v>61922</v>
      </c>
      <c r="D8" s="17">
        <f>VLOOKUP(B8,[1]indus_plus_bd!A:C,2,FALSE)</f>
        <v>5299</v>
      </c>
      <c r="E8" s="18">
        <f>VLOOKUP(B8,[1]manual_plus_digi!A:C,3,FALSE)</f>
        <v>186954254</v>
      </c>
      <c r="F8" s="18">
        <f>VLOOKUP(B8,[1]indus_plus_bd!A:C,3,FALSE)</f>
        <v>25354417</v>
      </c>
    </row>
    <row r="9" spans="1:6" ht="15.75" x14ac:dyDescent="0.25">
      <c r="A9" s="3">
        <v>4</v>
      </c>
      <c r="B9" s="5" t="s">
        <v>13</v>
      </c>
      <c r="C9" s="17">
        <f>VLOOKUP(B9,[1]manual_plus_digi!A:C,2,FALSE)</f>
        <v>8014</v>
      </c>
      <c r="D9" s="17">
        <f>VLOOKUP(B9,[1]indus_plus_bd!A:C,2,FALSE)</f>
        <v>778</v>
      </c>
      <c r="E9" s="18">
        <f>VLOOKUP(B9,[1]manual_plus_digi!A:C,3,FALSE)</f>
        <v>20095090</v>
      </c>
      <c r="F9" s="18">
        <f>VLOOKUP(B9,[1]indus_plus_bd!A:C,3,FALSE)</f>
        <v>2544230</v>
      </c>
    </row>
    <row r="10" spans="1:6" ht="15.75" x14ac:dyDescent="0.25">
      <c r="A10" s="3">
        <v>5</v>
      </c>
      <c r="B10" s="5" t="s">
        <v>14</v>
      </c>
      <c r="C10" s="17">
        <f>VLOOKUP(B10,[1]manual_plus_digi!A:C,2,FALSE)</f>
        <v>2748</v>
      </c>
      <c r="D10" s="17">
        <f>VLOOKUP(B10,[1]indus_plus_bd!A:C,2,FALSE)</f>
        <v>56</v>
      </c>
      <c r="E10" s="18">
        <f>VLOOKUP(B10,[1]manual_plus_digi!A:C,3,FALSE)</f>
        <v>3437568</v>
      </c>
      <c r="F10" s="18">
        <f>VLOOKUP(B10,[1]indus_plus_bd!A:C,3,FALSE)</f>
        <v>689268</v>
      </c>
    </row>
    <row r="11" spans="1:6" ht="15.75" x14ac:dyDescent="0.25">
      <c r="A11" s="3">
        <v>6</v>
      </c>
      <c r="B11" s="5" t="s">
        <v>15</v>
      </c>
      <c r="C11" s="17">
        <f>VLOOKUP(B11,[1]manual_plus_digi!A:C,2,FALSE)</f>
        <v>4358</v>
      </c>
      <c r="D11" s="17">
        <f>VLOOKUP(B11,[1]indus_plus_bd!A:C,2,FALSE)</f>
        <v>271</v>
      </c>
      <c r="E11" s="18">
        <f>VLOOKUP(B11,[1]manual_plus_digi!A:C,3,FALSE)</f>
        <v>5525103</v>
      </c>
      <c r="F11" s="18">
        <f>VLOOKUP(B11,[1]indus_plus_bd!A:C,3,FALSE)</f>
        <v>545440</v>
      </c>
    </row>
    <row r="12" spans="1:6" ht="15.75" x14ac:dyDescent="0.25">
      <c r="A12" s="3">
        <v>7</v>
      </c>
      <c r="B12" s="5" t="s">
        <v>16</v>
      </c>
      <c r="C12" s="17">
        <f>VLOOKUP(B12,[1]manual_plus_digi!A:C,2,FALSE)</f>
        <v>25923</v>
      </c>
      <c r="D12" s="17">
        <f>VLOOKUP(B12,[1]indus_plus_bd!A:C,2,FALSE)</f>
        <v>984</v>
      </c>
      <c r="E12" s="18">
        <f>VLOOKUP(B12,[1]manual_plus_digi!A:C,3,FALSE)</f>
        <v>46859653</v>
      </c>
      <c r="F12" s="18">
        <f>VLOOKUP(B12,[1]indus_plus_bd!A:C,3,FALSE)</f>
        <v>4818168</v>
      </c>
    </row>
    <row r="13" spans="1:6" ht="15.75" x14ac:dyDescent="0.25">
      <c r="A13" s="3">
        <v>8</v>
      </c>
      <c r="B13" s="5" t="s">
        <v>17</v>
      </c>
      <c r="C13" s="17">
        <f>VLOOKUP(B13,[1]manual_plus_digi!A:C,2,FALSE)</f>
        <v>9123</v>
      </c>
      <c r="D13" s="17">
        <f>VLOOKUP(B13,[1]indus_plus_bd!A:C,2,FALSE)</f>
        <v>92</v>
      </c>
      <c r="E13" s="18">
        <f>VLOOKUP(B13,[1]manual_plus_digi!A:C,3,FALSE)</f>
        <v>11538323</v>
      </c>
      <c r="F13" s="18">
        <f>VLOOKUP(B13,[1]indus_plus_bd!A:C,3,FALSE)</f>
        <v>945014</v>
      </c>
    </row>
    <row r="14" spans="1:6" ht="15.75" x14ac:dyDescent="0.25">
      <c r="A14" s="3">
        <v>9</v>
      </c>
      <c r="B14" s="5" t="s">
        <v>18</v>
      </c>
      <c r="C14" s="17">
        <f>VLOOKUP(B14,[1]manual_plus_digi!A:C,2,FALSE)</f>
        <v>149627</v>
      </c>
      <c r="D14" s="17">
        <f>VLOOKUP(B14,[1]indus_plus_bd!A:C,2,FALSE)</f>
        <v>14241</v>
      </c>
      <c r="E14" s="18">
        <f>VLOOKUP(B14,[1]manual_plus_digi!A:C,3,FALSE)</f>
        <v>344246676</v>
      </c>
      <c r="F14" s="18">
        <f>VLOOKUP(B14,[1]indus_plus_bd!A:C,3,FALSE)</f>
        <v>54245488</v>
      </c>
    </row>
    <row r="15" spans="1:6" ht="15.75" x14ac:dyDescent="0.25">
      <c r="A15" s="3">
        <v>10</v>
      </c>
      <c r="B15" s="5" t="s">
        <v>19</v>
      </c>
      <c r="C15" s="17">
        <f>VLOOKUP(B15,[1]manual_plus_digi!A:C,2,FALSE)</f>
        <v>24126</v>
      </c>
      <c r="D15" s="17">
        <f>VLOOKUP(B15,[1]indus_plus_bd!A:C,2,FALSE)</f>
        <v>1325</v>
      </c>
      <c r="E15" s="18">
        <f>VLOOKUP(B15,[1]manual_plus_digi!A:C,3,FALSE)</f>
        <v>49540270</v>
      </c>
      <c r="F15" s="18">
        <f>VLOOKUP(B15,[1]indus_plus_bd!A:C,3,FALSE)</f>
        <v>4628638</v>
      </c>
    </row>
    <row r="16" spans="1:6" ht="15.75" x14ac:dyDescent="0.25">
      <c r="A16" s="3">
        <v>11</v>
      </c>
      <c r="B16" s="5" t="s">
        <v>20</v>
      </c>
      <c r="C16" s="17">
        <f>VLOOKUP(B16,[1]manual_plus_digi!A:C,2,FALSE)</f>
        <v>10992</v>
      </c>
      <c r="D16" s="17">
        <f>VLOOKUP(B16,[1]indus_plus_bd!A:C,2,FALSE)</f>
        <v>159</v>
      </c>
      <c r="E16" s="18">
        <f>VLOOKUP(B16,[1]manual_plus_digi!A:C,3,FALSE)</f>
        <v>15010793</v>
      </c>
      <c r="F16" s="18">
        <f>VLOOKUP(B16,[1]indus_plus_bd!A:C,3,FALSE)</f>
        <v>1435690</v>
      </c>
    </row>
    <row r="17" spans="1:6" ht="15.75" x14ac:dyDescent="0.25">
      <c r="A17" s="3">
        <v>12</v>
      </c>
      <c r="B17" s="5" t="s">
        <v>21</v>
      </c>
      <c r="C17" s="17">
        <f>VLOOKUP(B17,[1]manual_plus_digi!A:C,2,FALSE)</f>
        <v>11766</v>
      </c>
      <c r="D17" s="17">
        <f>VLOOKUP(B17,[1]indus_plus_bd!A:C,2,FALSE)</f>
        <v>233</v>
      </c>
      <c r="E17" s="18">
        <f>VLOOKUP(B17,[1]manual_plus_digi!A:C,3,FALSE)</f>
        <v>18291508</v>
      </c>
      <c r="F17" s="18">
        <f>VLOOKUP(B17,[1]indus_plus_bd!A:C,3,FALSE)</f>
        <v>1322264</v>
      </c>
    </row>
    <row r="18" spans="1:6" ht="15.75" x14ac:dyDescent="0.25">
      <c r="A18" s="3">
        <v>13</v>
      </c>
      <c r="B18" s="5" t="s">
        <v>22</v>
      </c>
      <c r="C18" s="17">
        <f>VLOOKUP(B18,[1]manual_plus_digi!A:C,2,FALSE)</f>
        <v>24470</v>
      </c>
      <c r="D18" s="17">
        <f>VLOOKUP(B18,[1]indus_plus_bd!A:C,2,FALSE)</f>
        <v>5384</v>
      </c>
      <c r="E18" s="18">
        <f>VLOOKUP(B18,[1]manual_plus_digi!A:C,3,FALSE)</f>
        <v>50863993</v>
      </c>
      <c r="F18" s="18">
        <f>VLOOKUP(B18,[1]indus_plus_bd!A:C,3,FALSE)</f>
        <v>13585351</v>
      </c>
    </row>
    <row r="19" spans="1:6" ht="15.75" x14ac:dyDescent="0.25">
      <c r="A19" s="3">
        <v>14</v>
      </c>
      <c r="B19" s="5" t="s">
        <v>23</v>
      </c>
      <c r="C19" s="17">
        <f>VLOOKUP(B19,[1]manual_plus_digi!A:C,2,FALSE)</f>
        <v>10083</v>
      </c>
      <c r="D19" s="17">
        <f>VLOOKUP(B19,[1]indus_plus_bd!A:C,2,FALSE)</f>
        <v>259</v>
      </c>
      <c r="E19" s="18">
        <f>VLOOKUP(B19,[1]manual_plus_digi!A:C,3,FALSE)</f>
        <v>17494691</v>
      </c>
      <c r="F19" s="18">
        <f>VLOOKUP(B19,[1]indus_plus_bd!A:C,3,FALSE)</f>
        <v>1583510</v>
      </c>
    </row>
    <row r="20" spans="1:6" ht="15.75" x14ac:dyDescent="0.25">
      <c r="A20" s="3">
        <v>15</v>
      </c>
      <c r="B20" s="5" t="s">
        <v>24</v>
      </c>
      <c r="C20" s="17">
        <f>VLOOKUP(B20,[1]manual_plus_digi!A:C,2,FALSE)</f>
        <v>5958</v>
      </c>
      <c r="D20" s="17">
        <f>VLOOKUP(B20,[1]indus_plus_bd!A:C,2,FALSE)</f>
        <v>142</v>
      </c>
      <c r="E20" s="18">
        <f>VLOOKUP(B20,[1]manual_plus_digi!A:C,3,FALSE)</f>
        <v>10066840</v>
      </c>
      <c r="F20" s="18">
        <f>VLOOKUP(B20,[1]indus_plus_bd!A:C,3,FALSE)</f>
        <v>624400</v>
      </c>
    </row>
    <row r="21" spans="1:6" ht="15.75" x14ac:dyDescent="0.25">
      <c r="A21" s="3">
        <v>16</v>
      </c>
      <c r="B21" s="5" t="s">
        <v>25</v>
      </c>
      <c r="C21" s="17">
        <f>VLOOKUP(B21,[1]manual_plus_digi!A:C,2,FALSE)</f>
        <v>5059</v>
      </c>
      <c r="D21" s="17">
        <f>VLOOKUP(B21,[1]indus_plus_bd!A:C,2,FALSE)</f>
        <v>774</v>
      </c>
      <c r="E21" s="18">
        <f>VLOOKUP(B21,[1]manual_plus_digi!A:C,3,FALSE)</f>
        <v>11755289</v>
      </c>
      <c r="F21" s="18">
        <f>VLOOKUP(B21,[1]indus_plus_bd!A:C,3,FALSE)</f>
        <v>2061633</v>
      </c>
    </row>
    <row r="22" spans="1:6" ht="15.75" x14ac:dyDescent="0.25">
      <c r="A22" s="3">
        <v>17</v>
      </c>
      <c r="B22" s="5" t="s">
        <v>26</v>
      </c>
      <c r="C22" s="17">
        <f>VLOOKUP(B22,[1]manual_plus_digi!A:C,2,FALSE)</f>
        <v>9194</v>
      </c>
      <c r="D22" s="17">
        <f>VLOOKUP(B22,[1]indus_plus_bd!A:C,2,FALSE)</f>
        <v>630</v>
      </c>
      <c r="E22" s="18">
        <f>VLOOKUP(B22,[1]manual_plus_digi!A:C,3,FALSE)</f>
        <v>16036159</v>
      </c>
      <c r="F22" s="18">
        <f>VLOOKUP(B22,[1]indus_plus_bd!A:C,3,FALSE)</f>
        <v>1908434</v>
      </c>
    </row>
    <row r="23" spans="1:6" ht="15.75" x14ac:dyDescent="0.25">
      <c r="A23" s="3">
        <v>18</v>
      </c>
      <c r="B23" s="5" t="s">
        <v>27</v>
      </c>
      <c r="C23" s="17">
        <f>VLOOKUP(B23,[1]manual_plus_digi!A:C,2,FALSE)</f>
        <v>22871</v>
      </c>
      <c r="D23" s="17">
        <f>VLOOKUP(B23,[1]indus_plus_bd!A:C,2,FALSE)</f>
        <v>3873</v>
      </c>
      <c r="E23" s="18">
        <f>VLOOKUP(B23,[1]manual_plus_digi!A:C,3,FALSE)</f>
        <v>69604350</v>
      </c>
      <c r="F23" s="18">
        <f>VLOOKUP(B23,[1]indus_plus_bd!A:C,3,FALSE)</f>
        <v>14220408</v>
      </c>
    </row>
    <row r="24" spans="1:6" ht="15.75" x14ac:dyDescent="0.25">
      <c r="A24" s="3">
        <v>19</v>
      </c>
      <c r="B24" s="5" t="s">
        <v>28</v>
      </c>
      <c r="C24" s="17">
        <f>VLOOKUP(B24,[1]manual_plus_digi!A:C,2,FALSE)</f>
        <v>201734</v>
      </c>
      <c r="D24" s="17">
        <f>VLOOKUP(B24,[1]indus_plus_bd!A:C,2,FALSE)</f>
        <v>20728</v>
      </c>
      <c r="E24" s="18">
        <f>VLOOKUP(B24,[1]manual_plus_digi!A:C,3,FALSE)</f>
        <v>658389254</v>
      </c>
      <c r="F24" s="18">
        <f>VLOOKUP(B24,[1]indus_plus_bd!A:C,3,FALSE)</f>
        <v>96271728</v>
      </c>
    </row>
    <row r="25" spans="1:6" ht="15.75" x14ac:dyDescent="0.25">
      <c r="A25" s="3">
        <v>20</v>
      </c>
      <c r="B25" s="5" t="s">
        <v>29</v>
      </c>
      <c r="C25" s="17">
        <v>38986</v>
      </c>
      <c r="D25" s="17">
        <f>VLOOKUP(B25,[1]indus_plus_bd!A:C,2,FALSE)</f>
        <v>2087</v>
      </c>
      <c r="E25" s="18">
        <v>52539644</v>
      </c>
      <c r="F25" s="18">
        <f>VLOOKUP(B25,[1]indus_plus_bd!A:C,3,FALSE)</f>
        <v>7714328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5" workbookViewId="0">
      <selection activeCell="E9" sqref="E9"/>
    </sheetView>
  </sheetViews>
  <sheetFormatPr defaultRowHeight="15" x14ac:dyDescent="0.25"/>
  <cols>
    <col min="1" max="1" width="9.28515625" style="6" customWidth="1"/>
    <col min="2" max="2" width="28.5703125" bestFit="1" customWidth="1"/>
    <col min="3" max="3" width="14.7109375" style="11" bestFit="1" customWidth="1"/>
    <col min="4" max="4" width="16.5703125" style="11" customWidth="1"/>
    <col min="5" max="5" width="14.85546875" style="16" customWidth="1"/>
    <col min="6" max="6" width="14.42578125" style="16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8" x14ac:dyDescent="0.25">
      <c r="A2" s="20"/>
      <c r="B2" s="20"/>
      <c r="C2" s="8"/>
      <c r="D2" s="8"/>
      <c r="E2" s="12"/>
      <c r="F2" s="12"/>
    </row>
    <row r="3" spans="1:6" ht="15.75" x14ac:dyDescent="0.25">
      <c r="A3" s="1" t="s">
        <v>1</v>
      </c>
      <c r="B3" s="2"/>
      <c r="C3" s="9" t="s">
        <v>2</v>
      </c>
      <c r="D3" s="9"/>
      <c r="E3" s="13"/>
      <c r="F3" s="13"/>
    </row>
    <row r="4" spans="1:6" ht="15.75" x14ac:dyDescent="0.25">
      <c r="A4" s="1" t="s">
        <v>3</v>
      </c>
      <c r="B4" s="2"/>
      <c r="C4" s="19">
        <v>42887</v>
      </c>
      <c r="D4" s="9"/>
      <c r="E4" s="13"/>
      <c r="F4" s="13"/>
    </row>
    <row r="5" spans="1:6" ht="38.25" x14ac:dyDescent="0.25">
      <c r="A5" s="4" t="s">
        <v>4</v>
      </c>
      <c r="B5" s="4" t="s">
        <v>5</v>
      </c>
      <c r="C5" s="10" t="s">
        <v>6</v>
      </c>
      <c r="D5" s="10" t="s">
        <v>7</v>
      </c>
      <c r="E5" s="14" t="s">
        <v>8</v>
      </c>
      <c r="F5" s="15" t="s">
        <v>9</v>
      </c>
    </row>
    <row r="6" spans="1:6" ht="15.75" x14ac:dyDescent="0.25">
      <c r="A6" s="3">
        <v>1</v>
      </c>
      <c r="B6" s="5" t="s">
        <v>10</v>
      </c>
      <c r="C6" s="17">
        <f>VLOOKUP(B6,[2]Total!B:D,2,FALSE)</f>
        <v>13</v>
      </c>
      <c r="D6" s="17">
        <f>VLOOKUP(B6,[2]Digital!B:D,2,FALSE)</f>
        <v>3</v>
      </c>
      <c r="E6" s="18">
        <f>VLOOKUP(B6,[2]Total!B:D,3,FALSE)</f>
        <v>5476540</v>
      </c>
      <c r="F6" s="18">
        <f>VLOOKUP(B6,[2]Digital!B:D,3,FALSE)</f>
        <v>990750</v>
      </c>
    </row>
    <row r="7" spans="1:6" ht="15.75" x14ac:dyDescent="0.25">
      <c r="A7" s="3">
        <v>2</v>
      </c>
      <c r="B7" s="5" t="s">
        <v>11</v>
      </c>
      <c r="C7" s="17">
        <f>VLOOKUP(B7,[2]Total!B:D,2,FALSE)</f>
        <v>7</v>
      </c>
      <c r="D7" s="17">
        <f>VLOOKUP(B7,[2]Digital!B:D,2,FALSE)</f>
        <v>6</v>
      </c>
      <c r="E7" s="18">
        <f>VLOOKUP(B7,[2]Total!B:D,3,FALSE)</f>
        <v>3251950</v>
      </c>
      <c r="F7" s="18">
        <f>VLOOKUP(B7,[2]Digital!B:D,3,FALSE)</f>
        <v>3193370</v>
      </c>
    </row>
    <row r="8" spans="1:6" ht="15.75" x14ac:dyDescent="0.25">
      <c r="A8" s="3">
        <v>3</v>
      </c>
      <c r="B8" s="5" t="s">
        <v>12</v>
      </c>
      <c r="C8" s="17">
        <f>VLOOKUP(B8,[2]Total!B:D,2,FALSE)</f>
        <v>91</v>
      </c>
      <c r="D8" s="17">
        <f>VLOOKUP(B8,[2]Digital!B:D,2,FALSE)</f>
        <v>31</v>
      </c>
      <c r="E8" s="18">
        <f>VLOOKUP(B8,[2]Total!B:D,3,FALSE)</f>
        <v>105157914</v>
      </c>
      <c r="F8" s="18">
        <f>VLOOKUP(B8,[2]Digital!B:D,3,FALSE)</f>
        <v>18646817</v>
      </c>
    </row>
    <row r="9" spans="1:6" ht="15.75" x14ac:dyDescent="0.25">
      <c r="A9" s="3">
        <v>4</v>
      </c>
      <c r="B9" s="5" t="s">
        <v>13</v>
      </c>
      <c r="C9" s="17">
        <f>VLOOKUP(B9,[2]Total!B:D,2,FALSE)</f>
        <v>6</v>
      </c>
      <c r="D9" s="17">
        <f>VLOOKUP(B9,[2]Digital!B:D,2,FALSE)</f>
        <v>2</v>
      </c>
      <c r="E9" s="18">
        <f>VLOOKUP(B9,[2]Total!B:D,3,FALSE)</f>
        <v>1214730</v>
      </c>
      <c r="F9" s="18">
        <f>VLOOKUP(B9,[2]Digital!B:D,3,FALSE)</f>
        <v>514450</v>
      </c>
    </row>
    <row r="10" spans="1:6" ht="15.75" x14ac:dyDescent="0.25">
      <c r="A10" s="3">
        <v>5</v>
      </c>
      <c r="B10" s="5" t="s">
        <v>14</v>
      </c>
      <c r="C10" s="17">
        <f>VLOOKUP(B10,[2]Total!B:D,2,FALSE)</f>
        <v>11</v>
      </c>
      <c r="D10" s="17">
        <f>VLOOKUP(B10,[2]Digital!B:D,2,FALSE)</f>
        <v>1</v>
      </c>
      <c r="E10" s="18">
        <f>VLOOKUP(B10,[2]Total!B:D,3,FALSE)</f>
        <v>82587609</v>
      </c>
      <c r="F10" s="18">
        <f>VLOOKUP(B10,[2]Digital!B:D,3,FALSE)</f>
        <v>648610</v>
      </c>
    </row>
    <row r="11" spans="1:6" ht="15.75" x14ac:dyDescent="0.25">
      <c r="A11" s="3">
        <v>6</v>
      </c>
      <c r="B11" s="5" t="s">
        <v>15</v>
      </c>
      <c r="C11" s="17">
        <f>VLOOKUP(B11,[2]Total!B:D,2,FALSE)</f>
        <v>1</v>
      </c>
      <c r="D11" s="17">
        <v>0</v>
      </c>
      <c r="E11" s="18">
        <f>VLOOKUP(B11,[2]Total!B:D,3,FALSE)</f>
        <v>648610</v>
      </c>
      <c r="F11" s="18">
        <v>0</v>
      </c>
    </row>
    <row r="12" spans="1:6" ht="15.75" x14ac:dyDescent="0.25">
      <c r="A12" s="3">
        <v>7</v>
      </c>
      <c r="B12" s="5" t="s">
        <v>16</v>
      </c>
      <c r="C12" s="17">
        <f>VLOOKUP(B12,[2]Total!B:D,2,FALSE)</f>
        <v>20</v>
      </c>
      <c r="D12" s="17">
        <f>VLOOKUP(B12,[2]Digital!B:D,2,FALSE)</f>
        <v>10</v>
      </c>
      <c r="E12" s="18">
        <f>VLOOKUP(B12,[2]Total!B:D,3,FALSE)</f>
        <v>9894012</v>
      </c>
      <c r="F12" s="18">
        <f>VLOOKUP(B12,[2]Digital!B:D,3,FALSE)</f>
        <v>4999492</v>
      </c>
    </row>
    <row r="13" spans="1:6" ht="15.75" x14ac:dyDescent="0.25">
      <c r="A13" s="3">
        <v>8</v>
      </c>
      <c r="B13" s="5" t="s">
        <v>17</v>
      </c>
      <c r="C13" s="17">
        <f>VLOOKUP(B13,[2]Total!B:D,2,FALSE)</f>
        <v>9</v>
      </c>
      <c r="D13" s="17">
        <f>VLOOKUP(B13,[2]Digital!B:D,2,FALSE)</f>
        <v>1</v>
      </c>
      <c r="E13" s="18">
        <f>VLOOKUP(B13,[2]Total!B:D,3,FALSE)</f>
        <v>4075820</v>
      </c>
      <c r="F13" s="18">
        <f>VLOOKUP(B13,[2]Digital!B:D,3,FALSE)</f>
        <v>306440</v>
      </c>
    </row>
    <row r="14" spans="1:6" ht="15.75" x14ac:dyDescent="0.25">
      <c r="A14" s="3">
        <v>9</v>
      </c>
      <c r="B14" s="5" t="s">
        <v>18</v>
      </c>
      <c r="C14" s="17">
        <f>VLOOKUP(B14,[2]Total!B:D,2,FALSE)</f>
        <v>183</v>
      </c>
      <c r="D14" s="17">
        <f>VLOOKUP(B14,[2]Digital!B:D,2,FALSE)</f>
        <v>31</v>
      </c>
      <c r="E14" s="18">
        <f>VLOOKUP(B14,[2]Total!B:D,3,FALSE)</f>
        <v>157684945</v>
      </c>
      <c r="F14" s="18">
        <f>VLOOKUP(B14,[2]Digital!B:D,3,FALSE)</f>
        <v>55950050</v>
      </c>
    </row>
    <row r="15" spans="1:6" ht="15.75" x14ac:dyDescent="0.25">
      <c r="A15" s="3">
        <v>10</v>
      </c>
      <c r="B15" s="5" t="s">
        <v>19</v>
      </c>
      <c r="C15" s="17">
        <f>VLOOKUP(B15,[2]Total!B:D,2,FALSE)</f>
        <v>19</v>
      </c>
      <c r="D15" s="17">
        <f>VLOOKUP(B15,[2]Digital!B:D,2,FALSE)</f>
        <v>7</v>
      </c>
      <c r="E15" s="18">
        <f>VLOOKUP(B15,[2]Total!B:D,3,FALSE)</f>
        <v>5936132</v>
      </c>
      <c r="F15" s="18">
        <f>VLOOKUP(B15,[2]Digital!B:D,3,FALSE)</f>
        <v>1667612</v>
      </c>
    </row>
    <row r="16" spans="1:6" ht="15.75" x14ac:dyDescent="0.25">
      <c r="A16" s="3">
        <v>11</v>
      </c>
      <c r="B16" s="5" t="s">
        <v>20</v>
      </c>
      <c r="C16" s="17">
        <f>VLOOKUP(B16,[2]Total!B:D,2,FALSE)</f>
        <v>1</v>
      </c>
      <c r="D16" s="17">
        <f>VLOOKUP(B16,[2]Digital!B:D,2,FALSE)</f>
        <v>1</v>
      </c>
      <c r="E16" s="18">
        <f>VLOOKUP(B16,[2]Total!B:D,3,FALSE)</f>
        <v>384875</v>
      </c>
      <c r="F16" s="18">
        <f>VLOOKUP(B16,[2]Digital!B:D,3,FALSE)</f>
        <v>384875</v>
      </c>
    </row>
    <row r="17" spans="1:6" ht="15.75" x14ac:dyDescent="0.25">
      <c r="A17" s="3">
        <v>12</v>
      </c>
      <c r="B17" s="5" t="s">
        <v>21</v>
      </c>
      <c r="C17" s="17">
        <v>0</v>
      </c>
      <c r="D17" s="17">
        <v>0</v>
      </c>
      <c r="E17" s="18">
        <v>0</v>
      </c>
      <c r="F17" s="18">
        <v>0</v>
      </c>
    </row>
    <row r="18" spans="1:6" ht="15.75" x14ac:dyDescent="0.25">
      <c r="A18" s="3">
        <v>13</v>
      </c>
      <c r="B18" s="5" t="s">
        <v>22</v>
      </c>
      <c r="C18" s="17">
        <f>VLOOKUP(B18,[2]Total!B:D,2,FALSE)</f>
        <v>29</v>
      </c>
      <c r="D18" s="17">
        <f>VLOOKUP(B18,[2]Digital!B:D,2,FALSE)</f>
        <v>8</v>
      </c>
      <c r="E18" s="18">
        <f>VLOOKUP(B18,[2]Total!B:D,3,FALSE)</f>
        <v>118311568</v>
      </c>
      <c r="F18" s="18">
        <f>VLOOKUP(B18,[2]Digital!B:D,3,FALSE)</f>
        <v>3557560</v>
      </c>
    </row>
    <row r="19" spans="1:6" ht="15.75" x14ac:dyDescent="0.25">
      <c r="A19" s="3">
        <v>14</v>
      </c>
      <c r="B19" s="5" t="s">
        <v>23</v>
      </c>
      <c r="C19" s="17">
        <f>VLOOKUP(B19,[2]Total!B:D,2,FALSE)</f>
        <v>3</v>
      </c>
      <c r="D19" s="17">
        <f>VLOOKUP(B19,[2]Digital!B:D,2,FALSE)</f>
        <v>1</v>
      </c>
      <c r="E19" s="18">
        <f>VLOOKUP(B19,[2]Total!B:D,3,FALSE)</f>
        <v>1135800</v>
      </c>
      <c r="F19" s="18">
        <f>VLOOKUP(B19,[2]Digital!B:D,3,FALSE)</f>
        <v>103630</v>
      </c>
    </row>
    <row r="20" spans="1:6" ht="15.75" x14ac:dyDescent="0.25">
      <c r="A20" s="3">
        <v>15</v>
      </c>
      <c r="B20" s="5" t="s">
        <v>24</v>
      </c>
      <c r="C20" s="17">
        <f>VLOOKUP(B20,[2]Total!B:D,2,FALSE)</f>
        <v>6</v>
      </c>
      <c r="D20" s="17">
        <f>VLOOKUP(B20,[2]Digital!B:D,2,FALSE)</f>
        <v>1</v>
      </c>
      <c r="E20" s="18">
        <f>VLOOKUP(B20,[2]Total!B:D,3,FALSE)</f>
        <v>2894560</v>
      </c>
      <c r="F20" s="18">
        <f>VLOOKUP(B20,[2]Digital!B:D,3,FALSE)</f>
        <v>268080</v>
      </c>
    </row>
    <row r="21" spans="1:6" ht="15.75" x14ac:dyDescent="0.25">
      <c r="A21" s="3">
        <v>16</v>
      </c>
      <c r="B21" s="5" t="s">
        <v>25</v>
      </c>
      <c r="C21" s="17">
        <f>VLOOKUP(B21,[2]Total!B:D,2,FALSE)</f>
        <v>2</v>
      </c>
      <c r="D21" s="17">
        <f>VLOOKUP(B21,[2]Digital!B:D,2,FALSE)</f>
        <v>1</v>
      </c>
      <c r="E21" s="18">
        <f>VLOOKUP(B21,[2]Total!B:D,3,FALSE)</f>
        <v>506820</v>
      </c>
      <c r="F21" s="18">
        <f>VLOOKUP(B21,[2]Digital!B:D,3,FALSE)</f>
        <v>270440</v>
      </c>
    </row>
    <row r="22" spans="1:6" ht="15.75" x14ac:dyDescent="0.25">
      <c r="A22" s="3">
        <v>17</v>
      </c>
      <c r="B22" s="5" t="s">
        <v>26</v>
      </c>
      <c r="C22" s="17">
        <f>VLOOKUP(B22,[2]Total!B:D,2,FALSE)</f>
        <v>3</v>
      </c>
      <c r="D22" s="17">
        <f>VLOOKUP(B22,[2]Digital!B:D,2,FALSE)</f>
        <v>2</v>
      </c>
      <c r="E22" s="18">
        <f>VLOOKUP(B22,[2]Total!B:D,3,FALSE)</f>
        <v>552180</v>
      </c>
      <c r="F22" s="18">
        <f>VLOOKUP(B22,[2]Digital!B:D,3,FALSE)</f>
        <v>447370</v>
      </c>
    </row>
    <row r="23" spans="1:6" ht="15.75" x14ac:dyDescent="0.25">
      <c r="A23" s="3">
        <v>18</v>
      </c>
      <c r="B23" s="5" t="s">
        <v>27</v>
      </c>
      <c r="C23" s="17">
        <f>VLOOKUP(B23,[2]Total!B:D,2,FALSE)</f>
        <v>28</v>
      </c>
      <c r="D23" s="17">
        <f>VLOOKUP(B23,[2]Digital!B:D,2,FALSE)</f>
        <v>4</v>
      </c>
      <c r="E23" s="18">
        <f>VLOOKUP(B23,[2]Total!B:D,3,FALSE)</f>
        <v>13177720</v>
      </c>
      <c r="F23" s="18">
        <f>VLOOKUP(B23,[2]Digital!B:D,3,FALSE)</f>
        <v>1506330</v>
      </c>
    </row>
    <row r="24" spans="1:6" ht="15.75" x14ac:dyDescent="0.25">
      <c r="A24" s="3">
        <v>19</v>
      </c>
      <c r="B24" s="5" t="s">
        <v>28</v>
      </c>
      <c r="C24" s="17">
        <f>VLOOKUP(B24,[2]Total!B:D,2,FALSE)</f>
        <v>287</v>
      </c>
      <c r="D24" s="17">
        <f>VLOOKUP(B24,[2]Digital!B:D,2,FALSE)</f>
        <v>169</v>
      </c>
      <c r="E24" s="18">
        <f>VLOOKUP(B24,[2]Total!B:D,3,FALSE)</f>
        <v>336521816.67000002</v>
      </c>
      <c r="F24" s="18">
        <f>VLOOKUP(B24,[2]Digital!B:D,3,FALSE)</f>
        <v>200143546.41999999</v>
      </c>
    </row>
    <row r="25" spans="1:6" ht="15.75" x14ac:dyDescent="0.25">
      <c r="A25" s="3">
        <v>20</v>
      </c>
      <c r="B25" s="5" t="s">
        <v>29</v>
      </c>
      <c r="C25" s="17">
        <f>VLOOKUP(B25,[2]Total!B:D,2,FALSE)</f>
        <v>17</v>
      </c>
      <c r="D25" s="17">
        <f>VLOOKUP(B25,[2]Digital!B:D,2,FALSE)</f>
        <v>4</v>
      </c>
      <c r="E25" s="18">
        <f>VLOOKUP(B25,[2]Total!B:D,3,FALSE)</f>
        <v>7714213</v>
      </c>
      <c r="F25" s="18">
        <f>VLOOKUP(B25,[2]Digital!B:D,3,FALSE)</f>
        <v>1454570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D7</vt:lpstr>
      <vt:lpstr>LT</vt:lpstr>
      <vt:lpstr>HT</vt:lpstr>
      <vt:lpstr>'D7'!Print_Area</vt:lpstr>
    </vt:vector>
  </TitlesOfParts>
  <Company>HCL Infosystems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93326690</dc:creator>
  <cp:lastModifiedBy>Rajiv Sahu</cp:lastModifiedBy>
  <cp:lastPrinted>2017-07-20T06:08:21Z</cp:lastPrinted>
  <dcterms:created xsi:type="dcterms:W3CDTF">2016-08-29T05:24:42Z</dcterms:created>
  <dcterms:modified xsi:type="dcterms:W3CDTF">2017-07-20T06:09:50Z</dcterms:modified>
</cp:coreProperties>
</file>